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17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<sst xmlns="http://schemas.openxmlformats.org/spreadsheetml/2006/main" count="65" uniqueCount="40">
  <si>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計畫名稱</t>
  </si>
  <si>
    <t>全    部    計    畫</t>
  </si>
  <si>
    <t>預                    算                    數</t>
  </si>
  <si>
    <t>決          算          數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</si>
  <si>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</si>
  <si>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</si>
  <si>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</si>
  <si>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</si>
  <si>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</si>
  <si>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</si>
  <si>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截至本年
度累計數
金　　額</t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</si>
  <si>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</si>
  <si>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</si>
  <si>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</si>
  <si>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</si>
  <si>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</si>
  <si>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未達成或超過預算之原因</t>
  </si>
  <si>
    <t>截至本年
度累計決
算數占累
計預算數
(％)</t>
  </si>
  <si>
    <t>本年度
金額占
可用預
算數(％)</t>
  </si>
  <si>
    <t>占全部
計畫(％)</t>
  </si>
  <si>
    <t>國立體育大學校務基金</t>
  </si>
  <si>
    <t>固定資產建設改良擴充計畫預算與實際進度比較表</t>
  </si>
  <si>
    <t>中華民國106年度</t>
  </si>
  <si>
    <t>單位:新臺幣元</t>
  </si>
  <si>
    <t>本年度預算數</t>
  </si>
  <si>
    <t>一般建築及設備計畫</t>
  </si>
  <si>
    <t/>
  </si>
  <si>
    <t xml:space="preserve">土地改良物                                                                                          </t>
  </si>
  <si>
    <t>106.01
106.12</t>
  </si>
  <si>
    <t xml:space="preserve">　土地改良物                                                                                          </t>
  </si>
  <si>
    <t xml:space="preserve">房屋及建築                                                                                          </t>
  </si>
  <si>
    <t xml:space="preserve">　房屋及建築                                                                                          </t>
  </si>
  <si>
    <t xml:space="preserve">機械及設備                                                                                          </t>
  </si>
  <si>
    <t xml:space="preserve">　機械及設備                                                                                          </t>
  </si>
  <si>
    <t xml:space="preserve">交通及運輸設備                                                                                      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</si>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</sst>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0" fontId="3" fillId="0" borderId="13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 vertical="top" wrapText="1"/>
    </xf>
    <xf numFmtId="49" fontId="27" fillId="0" borderId="14" xfId="0" applyNumberFormat="1" applyFont="1" applyBorder="1" applyAlignment="1">
      <alignment vertical="top" wrapText="1"/>
    </xf>
    <xf numFmtId="38" fontId="28" fillId="0" borderId="16" xfId="0" applyNumberFormat="1" applyFont="1" applyBorder="1" applyAlignment="1">
      <alignment vertical="top"/>
    </xf>
    <xf numFmtId="49" fontId="28" fillId="0" borderId="16" xfId="0" applyNumberFormat="1" applyFont="1" applyBorder="1" applyAlignment="1">
      <alignment vertical="top" wrapText="1"/>
    </xf>
    <xf numFmtId="40" fontId="28" fillId="0" borderId="16" xfId="0" applyNumberFormat="1" applyFont="1" applyBorder="1" applyAlignment="1">
      <alignment vertical="top"/>
    </xf>
    <xf numFmtId="49" fontId="27" fillId="0" borderId="20" xfId="0" applyNumberFormat="1" applyFont="1" applyBorder="1" applyAlignment="1">
      <alignment vertical="top" wrapText="1"/>
    </xf>
    <xf numFmtId="38" fontId="28" fillId="0" borderId="21" xfId="0" applyNumberFormat="1" applyFont="1" applyBorder="1" applyAlignment="1">
      <alignment vertical="top"/>
    </xf>
    <xf numFmtId="49" fontId="28" fillId="0" borderId="21" xfId="0" applyNumberFormat="1" applyFont="1" applyBorder="1" applyAlignment="1">
      <alignment vertical="top" wrapText="1"/>
    </xf>
    <xf numFmtId="40" fontId="28" fillId="0" borderId="21" xfId="0" applyNumberFormat="1" applyFont="1" applyBorder="1" applyAlignment="1">
      <alignment vertical="top"/>
    </xf>
    <xf numFmtId="0" fontId="29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29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2.5">
      <c r="A1" s="10"/>
      <c r="B1" s="10"/>
      <c r="C1" s="10"/>
      <c r="D1" s="10"/>
      <c r="E1" s="11" t="s">
        <v>20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2.5">
      <c r="A2" s="10"/>
      <c r="B2" s="10"/>
      <c r="C2" s="10"/>
      <c r="D2" s="10"/>
      <c r="E2" s="12" t="s">
        <v>21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22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23</v>
      </c>
    </row>
    <row r="4" spans="1:17" ht="16.5">
      <c r="A4" s="18" t="s">
        <v>0</v>
      </c>
      <c r="B4" s="20" t="s">
        <v>1</v>
      </c>
      <c r="C4" s="20"/>
      <c r="D4" s="20"/>
      <c r="E4" s="20" t="s">
        <v>2</v>
      </c>
      <c r="F4" s="20"/>
      <c r="G4" s="20"/>
      <c r="H4" s="20"/>
      <c r="I4" s="20"/>
      <c r="J4" s="20"/>
      <c r="K4" s="20"/>
      <c r="L4" s="20"/>
      <c r="M4" s="20" t="s">
        <v>3</v>
      </c>
      <c r="N4" s="20"/>
      <c r="O4" s="20"/>
      <c r="P4" s="20"/>
      <c r="Q4" s="13" t="s">
        <v>16</v>
      </c>
    </row>
    <row r="5" spans="1:17" ht="16.5">
      <c r="A5" s="19"/>
      <c r="B5" s="15" t="s">
        <v>4</v>
      </c>
      <c r="C5" s="15" t="s">
        <v>5</v>
      </c>
      <c r="D5" s="16" t="s">
        <v>6</v>
      </c>
      <c r="E5" s="15" t="s">
        <v>7</v>
      </c>
      <c r="F5" s="15"/>
      <c r="G5" s="15"/>
      <c r="H5" s="15"/>
      <c r="I5" s="15"/>
      <c r="J5" s="15"/>
      <c r="K5" s="15" t="s">
        <v>8</v>
      </c>
      <c r="L5" s="15"/>
      <c r="M5" s="16" t="s">
        <v>9</v>
      </c>
      <c r="N5" s="17" t="s">
        <v>18</v>
      </c>
      <c r="O5" s="16" t="s">
        <v>10</v>
      </c>
      <c r="P5" s="17" t="s">
        <v>17</v>
      </c>
      <c r="Q5" s="14"/>
    </row>
    <row r="6" spans="1:17" ht="34.5" thickBot="1">
      <c r="A6" s="21"/>
      <c r="B6" s="22"/>
      <c r="C6" s="22"/>
      <c r="D6" s="22"/>
      <c r="E6" s="23" t="s">
        <v>11</v>
      </c>
      <c r="F6" s="24" t="s">
        <v>24</v>
      </c>
      <c r="G6" s="25" t="s">
        <v>12</v>
      </c>
      <c r="H6" s="23" t="s">
        <v>13</v>
      </c>
      <c r="I6" s="23" t="s">
        <v>14</v>
      </c>
      <c r="J6" s="26" t="s">
        <v>15</v>
      </c>
      <c r="K6" s="24" t="s">
        <v>4</v>
      </c>
      <c r="L6" s="26" t="s">
        <v>19</v>
      </c>
      <c r="M6" s="22"/>
      <c r="N6" s="27"/>
      <c r="O6" s="28"/>
      <c r="P6" s="29"/>
      <c r="Q6" s="30"/>
    </row>
    <row r="7" spans="1:17" ht="33.75">
      <c r="A7" s="35" t="s">
        <v>25</v>
      </c>
      <c r="B7" s="36"/>
      <c r="C7" s="37" t="s">
        <v>26</v>
      </c>
      <c r="D7" s="37" t="s">
        <v>26</v>
      </c>
      <c r="E7" s="36">
        <v>0</v>
      </c>
      <c r="F7" s="36">
        <v>163106000</v>
      </c>
      <c r="G7" s="36">
        <v>43543000</v>
      </c>
      <c r="H7" s="36">
        <v>0</v>
      </c>
      <c r="I7" s="36">
        <f>E7+F7+G7+H7</f>
        <v>206649000</v>
      </c>
      <c r="J7" s="38">
        <f>IF(B7=0,"",ROUND(I7*100/B7,2))</f>
      </c>
      <c r="K7" s="36">
        <v>206649000</v>
      </c>
      <c r="L7" s="38">
        <f>IF(B7=0,"",ROUND(K7*100/B7,2))</f>
      </c>
      <c r="M7" s="36">
        <v>204506345</v>
      </c>
      <c r="N7" s="38">
        <f>IF(I7=0,"",ROUND(M7*100/I7,2))</f>
        <v>98.96</v>
      </c>
      <c r="O7" s="36">
        <v>204506345</v>
      </c>
      <c r="P7" s="38">
        <f>IF(K7=0,"",ROUND(O7*100/K7,2))</f>
        <v>98.96</v>
      </c>
      <c r="Q7" s="43"/>
    </row>
    <row r="8" spans="1:17" ht="67.5">
      <c r="A8" s="34" t="s">
        <v>27</v>
      </c>
      <c r="B8" s="32"/>
      <c r="C8" s="31" t="s">
        <v>26</v>
      </c>
      <c r="D8" s="31" t="s">
        <v>28</v>
      </c>
      <c r="E8" s="32">
        <v>0</v>
      </c>
      <c r="F8" s="32">
        <v>12000000</v>
      </c>
      <c r="G8" s="32">
        <v>0</v>
      </c>
      <c r="H8" s="32">
        <v>6669825</v>
      </c>
      <c r="I8" s="32">
        <f>E8+F8+G8+H8</f>
        <v>18669825</v>
      </c>
      <c r="J8" s="33">
        <f>IF(B8=0,"",ROUND(I8*100/B8,2))</f>
      </c>
      <c r="K8" s="32">
        <v>18669825</v>
      </c>
      <c r="L8" s="33">
        <f>IF(B8=0,"",ROUND(K8*100/B8,2))</f>
      </c>
      <c r="M8" s="32">
        <v>18669825</v>
      </c>
      <c r="N8" s="33">
        <f>IF(I8=0,"",ROUND(M8*100/I8,2))</f>
        <v>100</v>
      </c>
      <c r="O8" s="32">
        <v>18669825</v>
      </c>
      <c r="P8" s="33">
        <f>IF(K8=0,"",ROUND(O8*100/K8,2))</f>
        <v>100</v>
      </c>
      <c r="Q8" s="44"/>
    </row>
    <row r="9" spans="1:17" ht="67.5">
      <c r="A9" s="34" t="s">
        <v>29</v>
      </c>
      <c r="B9" s="32"/>
      <c r="C9" s="31" t="s">
        <v>26</v>
      </c>
      <c r="D9" s="31" t="s">
        <v>28</v>
      </c>
      <c r="E9" s="32">
        <v>0</v>
      </c>
      <c r="F9" s="32">
        <v>12000000</v>
      </c>
      <c r="G9" s="32">
        <v>0</v>
      </c>
      <c r="H9" s="32">
        <v>6669825</v>
      </c>
      <c r="I9" s="32">
        <f>E9+F9+G9+H9</f>
        <v>18669825</v>
      </c>
      <c r="J9" s="33">
        <f>IF(B9=0,"",ROUND(I9*100/B9,2))</f>
      </c>
      <c r="K9" s="32">
        <v>18669825</v>
      </c>
      <c r="L9" s="33">
        <f>IF(B9=0,"",ROUND(K9*100/B9,2))</f>
      </c>
      <c r="M9" s="32">
        <v>18669825</v>
      </c>
      <c r="N9" s="33">
        <f>IF(I9=0,"",ROUND(M9*100/I9,2))</f>
        <v>100</v>
      </c>
      <c r="O9" s="32">
        <v>18669825</v>
      </c>
      <c r="P9" s="33">
        <f>IF(K9=0,"",ROUND(O9*100/K9,2))</f>
        <v>100</v>
      </c>
      <c r="Q9" s="44"/>
    </row>
    <row r="10" spans="1:17" ht="67.5">
      <c r="A10" s="34" t="s">
        <v>30</v>
      </c>
      <c r="B10" s="32"/>
      <c r="C10" s="31" t="s">
        <v>26</v>
      </c>
      <c r="D10" s="31" t="s">
        <v>28</v>
      </c>
      <c r="E10" s="32">
        <v>0</v>
      </c>
      <c r="F10" s="32">
        <v>375000</v>
      </c>
      <c r="G10" s="32">
        <v>0</v>
      </c>
      <c r="H10" s="32">
        <v>28172920</v>
      </c>
      <c r="I10" s="32">
        <f>E10+F10+G10+H10</f>
        <v>28547920</v>
      </c>
      <c r="J10" s="33">
        <f>IF(B10=0,"",ROUND(I10*100/B10,2))</f>
      </c>
      <c r="K10" s="32">
        <v>28547920</v>
      </c>
      <c r="L10" s="33">
        <f>IF(B10=0,"",ROUND(K10*100/B10,2))</f>
      </c>
      <c r="M10" s="32">
        <v>28547920</v>
      </c>
      <c r="N10" s="33">
        <f>IF(I10=0,"",ROUND(M10*100/I10,2))</f>
        <v>100</v>
      </c>
      <c r="O10" s="32">
        <v>28547920</v>
      </c>
      <c r="P10" s="33">
        <f>IF(K10=0,"",ROUND(O10*100/K10,2))</f>
        <v>100</v>
      </c>
      <c r="Q10" s="44"/>
    </row>
    <row r="11" spans="1:17" ht="67.5">
      <c r="A11" s="34" t="s">
        <v>31</v>
      </c>
      <c r="B11" s="32"/>
      <c r="C11" s="31" t="s">
        <v>26</v>
      </c>
      <c r="D11" s="31" t="s">
        <v>28</v>
      </c>
      <c r="E11" s="32">
        <v>0</v>
      </c>
      <c r="F11" s="32">
        <v>375000</v>
      </c>
      <c r="G11" s="32">
        <v>0</v>
      </c>
      <c r="H11" s="32">
        <v>28172920</v>
      </c>
      <c r="I11" s="32">
        <f>E11+F11+G11+H11</f>
        <v>28547920</v>
      </c>
      <c r="J11" s="33">
        <f>IF(B11=0,"",ROUND(I11*100/B11,2))</f>
      </c>
      <c r="K11" s="32">
        <v>28547920</v>
      </c>
      <c r="L11" s="33">
        <f>IF(B11=0,"",ROUND(K11*100/B11,2))</f>
      </c>
      <c r="M11" s="32">
        <v>28547920</v>
      </c>
      <c r="N11" s="33">
        <f>IF(I11=0,"",ROUND(M11*100/I11,2))</f>
        <v>100</v>
      </c>
      <c r="O11" s="32">
        <v>28547920</v>
      </c>
      <c r="P11" s="33">
        <f>IF(K11=0,"",ROUND(O11*100/K11,2))</f>
        <v>100</v>
      </c>
      <c r="Q11" s="44"/>
    </row>
    <row r="12" spans="1:17" ht="67.5">
      <c r="A12" s="34" t="s">
        <v>32</v>
      </c>
      <c r="B12" s="32"/>
      <c r="C12" s="31" t="s">
        <v>26</v>
      </c>
      <c r="D12" s="31" t="s">
        <v>28</v>
      </c>
      <c r="E12" s="32">
        <v>0</v>
      </c>
      <c r="F12" s="32">
        <v>117067000</v>
      </c>
      <c r="G12" s="32">
        <v>0</v>
      </c>
      <c r="H12" s="32">
        <v>-43088468</v>
      </c>
      <c r="I12" s="32">
        <f>E12+F12+G12+H12</f>
        <v>73978532</v>
      </c>
      <c r="J12" s="33">
        <f>IF(B12=0,"",ROUND(I12*100/B12,2))</f>
      </c>
      <c r="K12" s="32">
        <v>73978532</v>
      </c>
      <c r="L12" s="33">
        <f>IF(B12=0,"",ROUND(K12*100/B12,2))</f>
      </c>
      <c r="M12" s="32">
        <v>73978532</v>
      </c>
      <c r="N12" s="33">
        <f>IF(I12=0,"",ROUND(M12*100/I12,2))</f>
        <v>100</v>
      </c>
      <c r="O12" s="32">
        <v>73978532</v>
      </c>
      <c r="P12" s="33">
        <f>IF(K12=0,"",ROUND(O12*100/K12,2))</f>
        <v>100</v>
      </c>
      <c r="Q12" s="44"/>
    </row>
    <row r="13" spans="1:17" ht="67.5">
      <c r="A13" s="34" t="s">
        <v>33</v>
      </c>
      <c r="B13" s="32"/>
      <c r="C13" s="31" t="s">
        <v>26</v>
      </c>
      <c r="D13" s="31" t="s">
        <v>28</v>
      </c>
      <c r="E13" s="32">
        <v>0</v>
      </c>
      <c r="F13" s="32">
        <v>117067000</v>
      </c>
      <c r="G13" s="32">
        <v>0</v>
      </c>
      <c r="H13" s="32">
        <v>-43088468</v>
      </c>
      <c r="I13" s="32">
        <f>E13+F13+G13+H13</f>
        <v>73978532</v>
      </c>
      <c r="J13" s="33">
        <f>IF(B13=0,"",ROUND(I13*100/B13,2))</f>
      </c>
      <c r="K13" s="32">
        <v>73978532</v>
      </c>
      <c r="L13" s="33">
        <f>IF(B13=0,"",ROUND(K13*100/B13,2))</f>
      </c>
      <c r="M13" s="32">
        <v>73978532</v>
      </c>
      <c r="N13" s="33">
        <f>IF(I13=0,"",ROUND(M13*100/I13,2))</f>
        <v>100</v>
      </c>
      <c r="O13" s="32">
        <v>73978532</v>
      </c>
      <c r="P13" s="33">
        <f>IF(K13=0,"",ROUND(O13*100/K13,2))</f>
        <v>100</v>
      </c>
      <c r="Q13" s="44"/>
    </row>
    <row r="14" spans="1:17" ht="67.5">
      <c r="A14" s="34" t="s">
        <v>34</v>
      </c>
      <c r="B14" s="32"/>
      <c r="C14" s="31" t="s">
        <v>26</v>
      </c>
      <c r="D14" s="31" t="s">
        <v>28</v>
      </c>
      <c r="E14" s="32">
        <v>0</v>
      </c>
      <c r="F14" s="32">
        <v>4852000</v>
      </c>
      <c r="G14" s="32">
        <v>0</v>
      </c>
      <c r="H14" s="32">
        <v>6120015</v>
      </c>
      <c r="I14" s="32">
        <f>E14+F14+G14+H14</f>
        <v>10972015</v>
      </c>
      <c r="J14" s="33">
        <f>IF(B14=0,"",ROUND(I14*100/B14,2))</f>
      </c>
      <c r="K14" s="32">
        <v>10972015</v>
      </c>
      <c r="L14" s="33">
        <f>IF(B14=0,"",ROUND(K14*100/B14,2))</f>
      </c>
      <c r="M14" s="32">
        <v>10761409</v>
      </c>
      <c r="N14" s="33">
        <f>IF(I14=0,"",ROUND(M14*100/I14,2))</f>
        <v>98.08</v>
      </c>
      <c r="O14" s="32">
        <v>10761409</v>
      </c>
      <c r="P14" s="33">
        <f>IF(K14=0,"",ROUND(O14*100/K14,2))</f>
        <v>98.08</v>
      </c>
      <c r="Q14" s="44"/>
    </row>
    <row r="15" spans="1:17" ht="67.5">
      <c r="A15" s="34" t="s">
        <v>35</v>
      </c>
      <c r="B15" s="32"/>
      <c r="C15" s="31" t="s">
        <v>26</v>
      </c>
      <c r="D15" s="31" t="s">
        <v>28</v>
      </c>
      <c r="E15" s="32">
        <v>0</v>
      </c>
      <c r="F15" s="32">
        <v>4852000</v>
      </c>
      <c r="G15" s="32">
        <v>0</v>
      </c>
      <c r="H15" s="32">
        <v>6120015</v>
      </c>
      <c r="I15" s="32">
        <f>E15+F15+G15+H15</f>
        <v>10972015</v>
      </c>
      <c r="J15" s="33">
        <f>IF(B15=0,"",ROUND(I15*100/B15,2))</f>
      </c>
      <c r="K15" s="32">
        <v>10972015</v>
      </c>
      <c r="L15" s="33">
        <f>IF(B15=0,"",ROUND(K15*100/B15,2))</f>
      </c>
      <c r="M15" s="32">
        <v>10761409</v>
      </c>
      <c r="N15" s="33">
        <f>IF(I15=0,"",ROUND(M15*100/I15,2))</f>
        <v>98.08</v>
      </c>
      <c r="O15" s="32">
        <v>10761409</v>
      </c>
      <c r="P15" s="33">
        <f>IF(K15=0,"",ROUND(O15*100/K15,2))</f>
        <v>98.08</v>
      </c>
      <c r="Q15" s="44"/>
    </row>
    <row r="16" spans="1:17" ht="67.5">
      <c r="A16" s="34" t="s">
        <v>36</v>
      </c>
      <c r="B16" s="32"/>
      <c r="C16" s="31" t="s">
        <v>26</v>
      </c>
      <c r="D16" s="31" t="s">
        <v>28</v>
      </c>
      <c r="E16" s="32">
        <v>0</v>
      </c>
      <c r="F16" s="32">
        <v>28812000</v>
      </c>
      <c r="G16" s="32">
        <v>43543000</v>
      </c>
      <c r="H16" s="32">
        <v>2125708</v>
      </c>
      <c r="I16" s="32">
        <f>E16+F16+G16+H16</f>
        <v>74480708</v>
      </c>
      <c r="J16" s="33">
        <f>IF(B16=0,"",ROUND(I16*100/B16,2))</f>
      </c>
      <c r="K16" s="32">
        <v>74480708</v>
      </c>
      <c r="L16" s="33">
        <f>IF(B16=0,"",ROUND(K16*100/B16,2))</f>
      </c>
      <c r="M16" s="32">
        <v>72548659</v>
      </c>
      <c r="N16" s="33">
        <f>IF(I16=0,"",ROUND(M16*100/I16,2))</f>
        <v>97.41</v>
      </c>
      <c r="O16" s="32">
        <v>72548659</v>
      </c>
      <c r="P16" s="33">
        <f>IF(K16=0,"",ROUND(O16*100/K16,2))</f>
        <v>97.41</v>
      </c>
      <c r="Q16" s="44"/>
    </row>
    <row r="17" spans="1:17" ht="67.5">
      <c r="A17" s="34" t="s">
        <v>37</v>
      </c>
      <c r="B17" s="32"/>
      <c r="C17" s="31" t="s">
        <v>26</v>
      </c>
      <c r="D17" s="31" t="s">
        <v>28</v>
      </c>
      <c r="E17" s="32">
        <v>0</v>
      </c>
      <c r="F17" s="32">
        <v>28812000</v>
      </c>
      <c r="G17" s="32">
        <v>43543000</v>
      </c>
      <c r="H17" s="32">
        <v>2125708</v>
      </c>
      <c r="I17" s="32">
        <f>E17+F17+G17+H17</f>
        <v>74480708</v>
      </c>
      <c r="J17" s="33">
        <f>IF(B17=0,"",ROUND(I17*100/B17,2))</f>
      </c>
      <c r="K17" s="32">
        <v>74480708</v>
      </c>
      <c r="L17" s="33">
        <f>IF(B17=0,"",ROUND(K17*100/B17,2))</f>
      </c>
      <c r="M17" s="32">
        <v>72061859</v>
      </c>
      <c r="N17" s="33">
        <f>IF(I17=0,"",ROUND(M17*100/I17,2))</f>
        <v>96.75</v>
      </c>
      <c r="O17" s="32">
        <v>72061859</v>
      </c>
      <c r="P17" s="33">
        <f>IF(K17=0,"",ROUND(O17*100/K17,2))</f>
        <v>96.75</v>
      </c>
      <c r="Q17" s="44"/>
    </row>
    <row r="18" spans="1:17" ht="67.5">
      <c r="A18" s="34" t="s">
        <v>38</v>
      </c>
      <c r="B18" s="32"/>
      <c r="C18" s="31" t="s">
        <v>26</v>
      </c>
      <c r="D18" s="31" t="s">
        <v>28</v>
      </c>
      <c r="E18" s="32">
        <v>0</v>
      </c>
      <c r="F18" s="32">
        <v>0</v>
      </c>
      <c r="G18" s="32">
        <v>0</v>
      </c>
      <c r="H18" s="32">
        <v>0</v>
      </c>
      <c r="I18" s="32">
        <f>E18+F18+G18+H18</f>
        <v>0</v>
      </c>
      <c r="J18" s="33">
        <f>IF(B18=0,"",ROUND(I18*100/B18,2))</f>
      </c>
      <c r="K18" s="32">
        <v>0</v>
      </c>
      <c r="L18" s="33">
        <f>IF(B18=0,"",ROUND(K18*100/B18,2))</f>
      </c>
      <c r="M18" s="32">
        <v>486800</v>
      </c>
      <c r="N18" s="33">
        <f>IF(I18=0,"",ROUND(M18*100/I18,2))</f>
      </c>
      <c r="O18" s="32">
        <v>486800</v>
      </c>
      <c r="P18" s="33">
        <f>IF(K18=0,"",ROUND(O18*100/K18,2))</f>
      </c>
      <c r="Q18" s="44"/>
    </row>
    <row r="19" spans="1:17" ht="17.25" thickBot="1">
      <c r="A19" s="39" t="s">
        <v>39</v>
      </c>
      <c r="B19" s="40"/>
      <c r="C19" s="41" t="s">
        <v>26</v>
      </c>
      <c r="D19" s="41" t="s">
        <v>26</v>
      </c>
      <c r="E19" s="40">
        <v>0</v>
      </c>
      <c r="F19" s="40">
        <v>163106000</v>
      </c>
      <c r="G19" s="40">
        <v>43543000</v>
      </c>
      <c r="H19" s="40">
        <v>0</v>
      </c>
      <c r="I19" s="40">
        <f>E19+F19+G19+H19</f>
        <v>206649000</v>
      </c>
      <c r="J19" s="42">
        <f>IF(B19=0,"",ROUND(I19*100/B19,2))</f>
      </c>
      <c r="K19" s="40">
        <v>206649000</v>
      </c>
      <c r="L19" s="42">
        <f>IF(B19=0,"",ROUND(K19*100/B19,2))</f>
      </c>
      <c r="M19" s="40">
        <v>204506345</v>
      </c>
      <c r="N19" s="42">
        <f>IF(I19=0,"",ROUND(M19*100/I19,2))</f>
        <v>98.96</v>
      </c>
      <c r="O19" s="40">
        <v>204506345</v>
      </c>
      <c r="P19" s="42">
        <f>IF(K19=0,"",ROUND(O19*100/K19,2))</f>
        <v>98.96</v>
      </c>
      <c r="Q19" s="45"/>
    </row>
  </sheetData>
  <sheetProtection/>
  <mergeCells count="14"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2007-01-24T14:59:38Z</dcterms:created>
  <dcterms:modified xsi:type="dcterms:W3CDTF">2018-08-10T04:51:43Z</dcterms:modified>
  <cp:category/>
  <cp:version/>
  <cp:contentType/>
  <cp:contentStatus/>
</cp:coreProperties>
</file>